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stephenfoster/Library/CloudStorage/Box-Box/Factors/Scope 3/USEEIO/"/>
    </mc:Choice>
  </mc:AlternateContent>
  <xr:revisionPtr revIDLastSave="0" documentId="8_{2E5B24CF-70C5-1A47-8502-9E8885389EBC}" xr6:coauthVersionLast="47" xr6:coauthVersionMax="47" xr10:uidLastSave="{00000000-0000-0000-0000-000000000000}"/>
  <bookViews>
    <workbookView xWindow="20" yWindow="500" windowWidth="64600" windowHeight="15940" xr2:uid="{D0759E47-99EF-9D42-ADCB-D00F8CA09E03}"/>
  </bookViews>
  <sheets>
    <sheet name="Sheet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2" l="1"/>
  <c r="Q4" i="2"/>
  <c r="Q5" i="2"/>
  <c r="Q6" i="2"/>
  <c r="Q7" i="2"/>
  <c r="Q8" i="2"/>
  <c r="Q3" i="2"/>
  <c r="N3" i="2"/>
  <c r="O3" i="2"/>
  <c r="P3" i="2"/>
  <c r="N4" i="2"/>
  <c r="P4" i="2"/>
  <c r="N5" i="2"/>
  <c r="O5" i="2"/>
  <c r="P5" i="2"/>
  <c r="N6" i="2"/>
  <c r="O6" i="2"/>
  <c r="P6" i="2"/>
  <c r="N7" i="2"/>
  <c r="O7" i="2"/>
  <c r="P7" i="2"/>
  <c r="N8" i="2"/>
  <c r="O8" i="2"/>
  <c r="P8" i="2"/>
  <c r="G4" i="2"/>
  <c r="M4" i="2" s="1"/>
  <c r="G5" i="2"/>
  <c r="M5" i="2" s="1"/>
  <c r="G6" i="2"/>
  <c r="M6" i="2" s="1"/>
  <c r="G7" i="2"/>
  <c r="M7" i="2" s="1"/>
  <c r="G8" i="2"/>
  <c r="M8" i="2" s="1"/>
  <c r="G3" i="2"/>
  <c r="M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F2" authorId="0" shapeId="0" xr:uid="{FE048942-E2E1-054F-AC86-C9ADE3392541}">
      <text>
        <r>
          <rPr>
            <sz val="10"/>
            <color rgb="FF000000"/>
            <rFont val="Tahoma"/>
            <family val="2"/>
          </rPr>
          <t xml:space="preserve">Inflation is calculated using values from 
</t>
        </r>
        <r>
          <rPr>
            <sz val="10"/>
            <color rgb="FF000000"/>
            <rFont val="Tahoma"/>
            <family val="2"/>
          </rPr>
          <t xml:space="preserve">https://data.bls.gov/cgi-bin/cpicalc.pl 
</t>
        </r>
        <r>
          <rPr>
            <sz val="10"/>
            <color rgb="FF000000"/>
            <rFont val="Tahoma"/>
            <family val="2"/>
          </rPr>
          <t xml:space="preserve">
</t>
        </r>
        <r>
          <rPr>
            <sz val="10"/>
            <color rgb="FF000000"/>
            <rFont val="Tahoma"/>
            <family val="2"/>
          </rPr>
          <t xml:space="preserve">Compare Jan 2018 to Jan of Year in column E to determine inflation.
</t>
        </r>
      </text>
    </comment>
  </commentList>
</comments>
</file>

<file path=xl/sharedStrings.xml><?xml version="1.0" encoding="utf-8"?>
<sst xmlns="http://schemas.openxmlformats.org/spreadsheetml/2006/main" count="61" uniqueCount="43">
  <si>
    <t>Data Type</t>
  </si>
  <si>
    <t>Factor Set</t>
  </si>
  <si>
    <t>Name</t>
  </si>
  <si>
    <t>Description</t>
  </si>
  <si>
    <t>Effective_From</t>
  </si>
  <si>
    <t>Effective_To</t>
  </si>
  <si>
    <t>Published_From</t>
  </si>
  <si>
    <t>Published_To</t>
  </si>
  <si>
    <t>Review_On</t>
  </si>
  <si>
    <t>Factor_Source</t>
  </si>
  <si>
    <t>Managed - eGRID &amp; US Climate Leaders</t>
  </si>
  <si>
    <t>tab = 2016_Detail_Commodity, with inflation adjustment</t>
  </si>
  <si>
    <t>Supply Chain Factors Dataset v1.0, Tab: 2016_Detail_Commodity, Citation: Ingwersen, W. AND M. Li. Supply Chain Greenhouse Gas Emission Factors for US Industries and Commodities. U.S. Environmental Protection Agency, Washington, DC, EPA/600/R-20/001, 2020.</t>
  </si>
  <si>
    <t>tab = 2016_Detail_Commodity, with inflation adjustment of 1.55% from 2018</t>
  </si>
  <si>
    <t>tab = 2016_Detail_Commodity, with inflation adjustment of 4.08% from 2018</t>
  </si>
  <si>
    <t>tab = 2016_Detail_Commodity, with inflation adjustment of 5.53% from 2018</t>
  </si>
  <si>
    <t>tab = 2016_Detail_Commodity, with inflation adjustment of 13.43% from 2018</t>
  </si>
  <si>
    <t>Supply Chain Factors Dataset v1.1, Tab: 2016_Detail_Commodity, Citation: Ingwersen, W. AND M. Li. Supply Chain Greenhouse Gas Emission Factors for US Industries and Commodities. U.S. Environmental Protection Agency, Washington, DC, EPA/600/R-20/001, 2020.</t>
  </si>
  <si>
    <t>tab = 2016_Detail_Commodity, with inflation adjustment of 20.70% from 2018</t>
  </si>
  <si>
    <t>Supply Chain Factors Dataset v1.1.1, Tab: 2016_Detail_Commodity, Citation: Ingwersen, W. AND M. Li. Supply Chain Greenhouse Gas Emission Factors for US Industries and Commodities. U.S. Environmental Protection Agency, Washington, DC, EPA/600/R-20/001, 2020.</t>
  </si>
  <si>
    <t>Inflation v 2018 (%)</t>
  </si>
  <si>
    <t>Factor_Link</t>
  </si>
  <si>
    <t>Secondary copper products [USD]</t>
  </si>
  <si>
    <t>Secondary copper products - spend USD with inflation - v1.0 - 2018</t>
  </si>
  <si>
    <t>Secondary copper products - spend USD with inflation - v1.0 - 2019</t>
  </si>
  <si>
    <t>Secondary copper products - spend USD with inflation - v1.0 - 2020</t>
  </si>
  <si>
    <t>Secondary copper products - spend USD with inflation - v1.0 - 2021</t>
  </si>
  <si>
    <t>Secondary copper products - spend USD with inflation - v1.1 - 2022</t>
  </si>
  <si>
    <t>Secondary copper products - spend USD with inflation - v1.1.1 - 2023</t>
  </si>
  <si>
    <t>Indircet CO2e (kgCO2e/unit) Margins of supply chain</t>
  </si>
  <si>
    <t>Other GHGs (kgCO2e/unit) without margins</t>
  </si>
  <si>
    <t>CO2 (kgCO2e/unit) without margins</t>
  </si>
  <si>
    <t>Total CO2e (kgCO2e/unit) without margins</t>
  </si>
  <si>
    <t>CH4 (kgCO2e/unit) without margins (GWP = 25)</t>
  </si>
  <si>
    <t>N2O (kgCO2e/unit) without margins (GWP = 298)</t>
  </si>
  <si>
    <t>Raw values from US EPA</t>
  </si>
  <si>
    <t>Calculated values including inflation</t>
  </si>
  <si>
    <t>Values in blue are taken from US EPA</t>
  </si>
  <si>
    <t>GWP from AR4 is applied to raw values</t>
  </si>
  <si>
    <t>Envizi treats 'factors without margins' as the main 'direct' factor (Total CO2e), and the margin component is loaded as the 'indirect' factor. Emissions related to the 'margin' or 'indirect' component of the factor are found in the 'Emissions Performance' dashboard, the Monthly Data Summary extract report and in the PowerBI monthly dataset.</t>
  </si>
  <si>
    <t>Inflation from column F is applied to factors in yellow, columns M to Q</t>
  </si>
  <si>
    <t>Values from 'other ghgs' (column K) are included in the total CO2e (column G, M), but as the specific GHG is not specified, 'other ghgs' are not stored in Envizi explicitly and are only included in the 'Total CO2e' value.</t>
  </si>
  <si>
    <t>This file contains an example of how Envizi factors have been calculated using the original USEEIO dataset and US inflation.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</si>
</sst>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Calibri"/>
      <family val="2"/>
      <scheme val="minor"/>
    </font>
    <font>
      <b/>
      <sz val="12"/>
      <color theme="1"/>
      <name val="Calibri"/>
      <family val="2"/>
      <scheme val="minor"/>
    </font>
    <font>
      <sz val="10"/>
      <color rgb="FF000000"/>
      <name val="Tahoma"/>
      <family val="2"/>
    </font>
    <font>
      <sz val="20"/>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9">
    <xf numFmtId="0" fontId="0" fillId="0" borderId="0" xfId="0"/>
    <xf numFmtId="14" fontId="0" fillId="0" borderId="0" xfId="0" applyNumberFormat="1"/>
    <xf numFmtId="15" fontId="0" fillId="0" borderId="0" xfId="0" applyNumberFormat="1"/>
    <xf numFmtId="0" fontId="1" fillId="0" borderId="0" xfId="0" applyFont="1"/>
    <xf numFmtId="0" fontId="1" fillId="2" borderId="0" xfId="0" applyFont="1" applyFill="1" applyAlignment="1">
      <alignment wrapText="1"/>
    </xf>
    <xf numFmtId="0" fontId="1" fillId="3" borderId="0" xfId="0" applyFont="1" applyFill="1" applyAlignment="1">
      <alignment wrapText="1"/>
    </xf>
    <xf numFmtId="0" fontId="3" fillId="0" borderId="0" xfId="0" applyFont="1"/>
    <xf numFmtId="0" fontId="1" fillId="2" borderId="0" xfId="0" applyFont="1" applyFill="1" applyAlignment="1">
      <alignment horizontal="center" wrapText="1"/>
    </xf>
    <xf numFmtId="0" fontId="1"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5F212-4128-EE4A-B8D7-C90F12EB0393}">
  <dimension ref="A1:W15"/>
  <sheetViews>
    <sheetView tabSelected="1" workbookViewId="0">
      <selection activeCell="A11" sqref="A11"/>
    </sheetView>
  </sheetViews>
  <sheetFormatPr baseColWidth="10" defaultRowHeight="16" x14ac:dyDescent="0.2"/>
  <cols>
    <col min="1" max="1" width="10.5" bestFit="1" customWidth="1"/>
    <col min="2" max="2" width="28.83203125" bestFit="1" customWidth="1"/>
    <col min="3" max="3" width="34.6640625" bestFit="1" customWidth="1"/>
    <col min="4" max="4" width="58.6640625" bestFit="1" customWidth="1"/>
    <col min="5" max="5" width="67.1640625" bestFit="1" customWidth="1"/>
    <col min="6" max="6" width="23.5" customWidth="1"/>
    <col min="7" max="17" width="23.1640625" customWidth="1"/>
    <col min="18" max="18" width="13.6640625" bestFit="1" customWidth="1"/>
    <col min="19" max="19" width="11.33203125" bestFit="1" customWidth="1"/>
    <col min="20" max="20" width="14.33203125" bestFit="1" customWidth="1"/>
    <col min="21" max="21" width="12" bestFit="1" customWidth="1"/>
    <col min="22" max="22" width="10.5" bestFit="1" customWidth="1"/>
    <col min="23" max="23" width="227.5" bestFit="1" customWidth="1"/>
  </cols>
  <sheetData>
    <row r="1" spans="1:23" x14ac:dyDescent="0.2">
      <c r="G1" s="7" t="s">
        <v>35</v>
      </c>
      <c r="H1" s="7"/>
      <c r="I1" s="7"/>
      <c r="J1" s="7"/>
      <c r="K1" s="7"/>
      <c r="L1" s="7"/>
      <c r="M1" s="8" t="s">
        <v>36</v>
      </c>
      <c r="N1" s="8"/>
      <c r="O1" s="8"/>
      <c r="P1" s="8"/>
      <c r="Q1" s="8"/>
    </row>
    <row r="2" spans="1:23" s="3" customFormat="1" ht="51" x14ac:dyDescent="0.2">
      <c r="A2" s="3" t="s">
        <v>21</v>
      </c>
      <c r="B2" s="3" t="s">
        <v>0</v>
      </c>
      <c r="C2" s="3" t="s">
        <v>1</v>
      </c>
      <c r="D2" s="3" t="s">
        <v>2</v>
      </c>
      <c r="E2" s="3" t="s">
        <v>3</v>
      </c>
      <c r="F2" s="3" t="s">
        <v>20</v>
      </c>
      <c r="G2" s="4" t="s">
        <v>32</v>
      </c>
      <c r="H2" s="4" t="s">
        <v>31</v>
      </c>
      <c r="I2" s="4" t="s">
        <v>33</v>
      </c>
      <c r="J2" s="4" t="s">
        <v>34</v>
      </c>
      <c r="K2" s="4" t="s">
        <v>30</v>
      </c>
      <c r="L2" s="4" t="s">
        <v>29</v>
      </c>
      <c r="M2" s="5" t="s">
        <v>32</v>
      </c>
      <c r="N2" s="5" t="s">
        <v>31</v>
      </c>
      <c r="O2" s="5" t="s">
        <v>33</v>
      </c>
      <c r="P2" s="5" t="s">
        <v>34</v>
      </c>
      <c r="Q2" s="5" t="s">
        <v>29</v>
      </c>
      <c r="R2" s="3" t="s">
        <v>4</v>
      </c>
      <c r="S2" s="3" t="s">
        <v>5</v>
      </c>
      <c r="T2" s="3" t="s">
        <v>6</v>
      </c>
      <c r="U2" s="3" t="s">
        <v>7</v>
      </c>
      <c r="V2" s="3" t="s">
        <v>8</v>
      </c>
      <c r="W2" s="3" t="s">
        <v>9</v>
      </c>
    </row>
    <row r="3" spans="1:23" x14ac:dyDescent="0.2">
      <c r="A3">
        <v>46371</v>
      </c>
      <c r="B3" t="s">
        <v>22</v>
      </c>
      <c r="C3" t="s">
        <v>10</v>
      </c>
      <c r="D3" t="s">
        <v>23</v>
      </c>
      <c r="E3" t="s">
        <v>11</v>
      </c>
      <c r="F3">
        <v>0</v>
      </c>
      <c r="G3">
        <f t="shared" ref="G3:G8" si="0">SUM(H3:K3)</f>
        <v>0.50600000000000001</v>
      </c>
      <c r="H3">
        <v>0.45800000000000002</v>
      </c>
      <c r="I3">
        <v>2.5000000000000001E-2</v>
      </c>
      <c r="J3">
        <v>0</v>
      </c>
      <c r="K3">
        <v>2.3E-2</v>
      </c>
      <c r="L3">
        <v>2.5000000000000001E-2</v>
      </c>
      <c r="M3">
        <f t="shared" ref="M3:P8" si="1">ROUND(G3/(1+($F3/100)),8)</f>
        <v>0.50600000000000001</v>
      </c>
      <c r="N3">
        <f t="shared" si="1"/>
        <v>0.45800000000000002</v>
      </c>
      <c r="O3">
        <f t="shared" si="1"/>
        <v>2.5000000000000001E-2</v>
      </c>
      <c r="P3">
        <f t="shared" si="1"/>
        <v>0</v>
      </c>
      <c r="Q3">
        <f t="shared" ref="Q3:Q8" si="2">ROUND(L3/(1+($F3/100)),8)</f>
        <v>2.5000000000000001E-2</v>
      </c>
      <c r="S3" s="1">
        <v>43465</v>
      </c>
      <c r="U3" s="1">
        <v>43465</v>
      </c>
      <c r="W3" t="s">
        <v>12</v>
      </c>
    </row>
    <row r="4" spans="1:23" x14ac:dyDescent="0.2">
      <c r="A4">
        <v>46765</v>
      </c>
      <c r="B4" t="s">
        <v>22</v>
      </c>
      <c r="C4" t="s">
        <v>10</v>
      </c>
      <c r="D4" t="s">
        <v>24</v>
      </c>
      <c r="E4" t="s">
        <v>13</v>
      </c>
      <c r="F4">
        <v>1.55</v>
      </c>
      <c r="G4">
        <f t="shared" si="0"/>
        <v>0.50600000000000001</v>
      </c>
      <c r="H4">
        <v>0.45800000000000002</v>
      </c>
      <c r="I4">
        <v>2.5000000000000001E-2</v>
      </c>
      <c r="J4">
        <v>0</v>
      </c>
      <c r="K4">
        <v>2.3E-2</v>
      </c>
      <c r="L4">
        <v>2.5000000000000001E-2</v>
      </c>
      <c r="M4">
        <f t="shared" si="1"/>
        <v>0.49827671000000001</v>
      </c>
      <c r="N4">
        <f t="shared" si="1"/>
        <v>0.45100934999999998</v>
      </c>
      <c r="O4">
        <f>ROUND(I4/(1+($F4/100)),8)</f>
        <v>2.461841E-2</v>
      </c>
      <c r="P4">
        <f t="shared" si="1"/>
        <v>0</v>
      </c>
      <c r="Q4">
        <f t="shared" si="2"/>
        <v>2.461841E-2</v>
      </c>
      <c r="R4" s="1">
        <v>43466</v>
      </c>
      <c r="S4" s="1">
        <v>43830</v>
      </c>
      <c r="T4" s="1">
        <v>43466</v>
      </c>
      <c r="U4" s="1">
        <v>43830</v>
      </c>
      <c r="W4" t="s">
        <v>12</v>
      </c>
    </row>
    <row r="5" spans="1:23" x14ac:dyDescent="0.2">
      <c r="A5">
        <v>47159</v>
      </c>
      <c r="B5" t="s">
        <v>22</v>
      </c>
      <c r="C5" t="s">
        <v>10</v>
      </c>
      <c r="D5" t="s">
        <v>25</v>
      </c>
      <c r="E5" t="s">
        <v>14</v>
      </c>
      <c r="F5">
        <v>4.08</v>
      </c>
      <c r="G5">
        <f t="shared" si="0"/>
        <v>0.50600000000000001</v>
      </c>
      <c r="H5">
        <v>0.45800000000000002</v>
      </c>
      <c r="I5">
        <v>2.5000000000000001E-2</v>
      </c>
      <c r="J5">
        <v>0</v>
      </c>
      <c r="K5">
        <v>2.3E-2</v>
      </c>
      <c r="L5">
        <v>2.5000000000000001E-2</v>
      </c>
      <c r="M5">
        <f t="shared" si="1"/>
        <v>0.48616449</v>
      </c>
      <c r="N5">
        <f t="shared" si="1"/>
        <v>0.44004611999999999</v>
      </c>
      <c r="O5">
        <f t="shared" si="1"/>
        <v>2.401998E-2</v>
      </c>
      <c r="P5">
        <f t="shared" si="1"/>
        <v>0</v>
      </c>
      <c r="Q5">
        <f t="shared" si="2"/>
        <v>2.401998E-2</v>
      </c>
      <c r="R5" s="1">
        <v>43831</v>
      </c>
      <c r="S5" s="1">
        <v>44196</v>
      </c>
      <c r="T5" s="1">
        <v>43831</v>
      </c>
      <c r="U5" s="1">
        <v>44196</v>
      </c>
      <c r="W5" t="s">
        <v>12</v>
      </c>
    </row>
    <row r="6" spans="1:23" x14ac:dyDescent="0.2">
      <c r="A6">
        <v>47553</v>
      </c>
      <c r="B6" t="s">
        <v>22</v>
      </c>
      <c r="C6" t="s">
        <v>10</v>
      </c>
      <c r="D6" t="s">
        <v>26</v>
      </c>
      <c r="E6" t="s">
        <v>15</v>
      </c>
      <c r="F6">
        <v>5.53</v>
      </c>
      <c r="G6">
        <f t="shared" si="0"/>
        <v>0.50600000000000001</v>
      </c>
      <c r="H6">
        <v>0.45800000000000002</v>
      </c>
      <c r="I6">
        <v>2.5000000000000001E-2</v>
      </c>
      <c r="J6">
        <v>0</v>
      </c>
      <c r="K6">
        <v>2.3E-2</v>
      </c>
      <c r="L6">
        <v>2.5000000000000001E-2</v>
      </c>
      <c r="M6">
        <f t="shared" si="1"/>
        <v>0.47948450999999997</v>
      </c>
      <c r="N6">
        <f t="shared" si="1"/>
        <v>0.43399980999999999</v>
      </c>
      <c r="O6">
        <f t="shared" si="1"/>
        <v>2.3689950000000001E-2</v>
      </c>
      <c r="P6">
        <f t="shared" si="1"/>
        <v>0</v>
      </c>
      <c r="Q6">
        <f t="shared" si="2"/>
        <v>2.3689950000000001E-2</v>
      </c>
      <c r="R6" s="1">
        <v>44197</v>
      </c>
      <c r="S6" s="1">
        <v>44561</v>
      </c>
      <c r="T6" s="1">
        <v>44197</v>
      </c>
      <c r="U6" s="1">
        <v>44561</v>
      </c>
      <c r="W6" t="s">
        <v>12</v>
      </c>
    </row>
    <row r="7" spans="1:23" x14ac:dyDescent="0.2">
      <c r="A7">
        <v>47947</v>
      </c>
      <c r="B7" t="s">
        <v>22</v>
      </c>
      <c r="C7" t="s">
        <v>10</v>
      </c>
      <c r="D7" t="s">
        <v>27</v>
      </c>
      <c r="E7" t="s">
        <v>16</v>
      </c>
      <c r="F7">
        <v>13.43</v>
      </c>
      <c r="G7">
        <f t="shared" si="0"/>
        <v>0.67300000000000004</v>
      </c>
      <c r="H7">
        <v>0.6</v>
      </c>
      <c r="I7">
        <v>0.05</v>
      </c>
      <c r="J7">
        <v>0</v>
      </c>
      <c r="K7">
        <v>2.3E-2</v>
      </c>
      <c r="L7">
        <v>2.9000000000000001E-2</v>
      </c>
      <c r="M7">
        <f t="shared" si="1"/>
        <v>0.59331745999999996</v>
      </c>
      <c r="N7">
        <f t="shared" si="1"/>
        <v>0.52896058999999995</v>
      </c>
      <c r="O7">
        <f t="shared" si="1"/>
        <v>4.4080050000000003E-2</v>
      </c>
      <c r="P7">
        <f t="shared" si="1"/>
        <v>0</v>
      </c>
      <c r="Q7">
        <f t="shared" si="2"/>
        <v>2.5566430000000001E-2</v>
      </c>
      <c r="R7" s="1">
        <v>44562</v>
      </c>
      <c r="S7" s="1">
        <v>44926</v>
      </c>
      <c r="T7" s="1">
        <v>44562</v>
      </c>
      <c r="U7" s="1">
        <v>44926</v>
      </c>
      <c r="W7" t="s">
        <v>17</v>
      </c>
    </row>
    <row r="8" spans="1:23" x14ac:dyDescent="0.2">
      <c r="A8">
        <v>50370</v>
      </c>
      <c r="B8" t="s">
        <v>22</v>
      </c>
      <c r="C8" t="s">
        <v>10</v>
      </c>
      <c r="D8" t="s">
        <v>28</v>
      </c>
      <c r="E8" t="s">
        <v>18</v>
      </c>
      <c r="F8">
        <v>20.7</v>
      </c>
      <c r="G8">
        <f t="shared" si="0"/>
        <v>0.70300000000000007</v>
      </c>
      <c r="H8">
        <v>0.63</v>
      </c>
      <c r="I8">
        <v>0.05</v>
      </c>
      <c r="J8">
        <v>0</v>
      </c>
      <c r="K8">
        <v>2.3E-2</v>
      </c>
      <c r="L8">
        <v>0.03</v>
      </c>
      <c r="M8">
        <f t="shared" si="1"/>
        <v>0.58243579000000001</v>
      </c>
      <c r="N8">
        <f t="shared" si="1"/>
        <v>0.52195526000000003</v>
      </c>
      <c r="O8">
        <f t="shared" si="1"/>
        <v>4.142502E-2</v>
      </c>
      <c r="P8">
        <f t="shared" si="1"/>
        <v>0</v>
      </c>
      <c r="Q8">
        <f t="shared" si="2"/>
        <v>2.485501E-2</v>
      </c>
      <c r="R8" s="1">
        <v>44927</v>
      </c>
      <c r="T8" s="1">
        <v>44927</v>
      </c>
      <c r="V8" s="2">
        <v>45292</v>
      </c>
      <c r="W8" t="s">
        <v>19</v>
      </c>
    </row>
    <row r="10" spans="1:23" ht="26" x14ac:dyDescent="0.3">
      <c r="A10" s="6" t="s">
        <v>42</v>
      </c>
    </row>
    <row r="11" spans="1:23" ht="26" x14ac:dyDescent="0.3">
      <c r="A11" s="6" t="s">
        <v>37</v>
      </c>
    </row>
    <row r="12" spans="1:23" ht="26" x14ac:dyDescent="0.3">
      <c r="A12" s="6" t="s">
        <v>38</v>
      </c>
    </row>
    <row r="13" spans="1:23" ht="26" x14ac:dyDescent="0.3">
      <c r="A13" s="6" t="s">
        <v>40</v>
      </c>
    </row>
    <row r="14" spans="1:23" ht="26" x14ac:dyDescent="0.3">
      <c r="A14" s="6" t="s">
        <v>41</v>
      </c>
    </row>
    <row r="15" spans="1:23" ht="26" x14ac:dyDescent="0.3">
      <c r="A15" s="6" t="s">
        <v>39</v>
      </c>
    </row>
  </sheetData>
  <mergeCells count="2">
    <mergeCell ref="G1:L1"/>
    <mergeCell ref="M1:Q1"/>
  </mergeCells>
  <pageMargins left="0.7" right="0.7" top="0.75" bottom="0.75" header="0.3" footer="0.3"/>
  <pageSetup paperSize="9" orientation="portrait" horizontalDpi="0" verticalDpi="0"/>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Foster2</dc:creator>
  <cp:lastModifiedBy>Steve Foster2</cp:lastModifiedBy>
  <dcterms:created xsi:type="dcterms:W3CDTF">2023-12-06T21:21:40Z</dcterms:created>
  <dcterms:modified xsi:type="dcterms:W3CDTF">2024-04-28T23:07:34Z</dcterms:modified>
</cp:coreProperties>
</file>